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8695" windowHeight="12540"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<sst xmlns="http://schemas.openxmlformats.org/spreadsheetml/2006/main" count="85" uniqueCount="57">
  <si>
    <t>ΣΕΙΡΑ ΚΑΤΑΤΑΞΗΣ</t>
  </si>
  <si>
    <t>ΑΡΙΘΜΟΣ ΠΡΩΤΟΚΟΛΛΟΥ</t>
  </si>
  <si>
    <t>ΕΠΩΝΥΜΟ</t>
  </si>
  <si>
    <t>ΟΝΟΜΑ</t>
  </si>
  <si>
    <t>ΕΜΠΕΙΡΙΑ - ΜΗΝΕΣ</t>
  </si>
  <si>
    <t>ΜΟΡΙΑ ΕΜΠΕΙΡΙΑΣ - ΜΗΝΩΝ</t>
  </si>
  <si>
    <t>ΕΜΠΕΙΡΙΑ - ΑΙΘΟΥΣΕΣ</t>
  </si>
  <si>
    <t>ΜΟΡΙΑ ΕΜΠΕΙΡΙΑΣ ΑΙΘΟΥΣΩΝ</t>
  </si>
  <si>
    <t>ΠΟΛΥΤΕΚΝΟΙ ή ΤΕΚΝΟ ΠΟΛΥΤΕΚΝΗΣ ΟΙΚΟΓΕΝΕΙΑΣ</t>
  </si>
  <si>
    <t>ΜΟΡΙΑ ΠΟΛΥΤΕΚΝΙΑΣ</t>
  </si>
  <si>
    <t>ΤΡΙΤΕΚΝΟΙ ή ΤΕΚΝΟ ΤΡΙΤΕΚΝΗΣ ΟΙΚΟΓΕΝΕΙΑΣ</t>
  </si>
  <si>
    <t>ΜΟΡΙΑ ΤΡΙΤΕΚΝΙΑΣ</t>
  </si>
  <si>
    <t>ΑΝΗΛΙΚΑ ΤΕΚΝΑ</t>
  </si>
  <si>
    <t>ΜΟΡΙΑ ΑΝΗΛΙΚΩΝ</t>
  </si>
  <si>
    <t>ΜΟΝΟΓΟΝΕΑΣ ή ΤΕΚΝΟ ΜΟΝΟΓΟΝΕΪΚΗΣ ΟΙΚΟΓΕΝΕΙΑΣ</t>
  </si>
  <si>
    <t>ΜΟΡΙΑ ΜΟΝΟΓΟΝΕΪΚΗΣ ΟΙΚΟΓΕΝΕΙΑΣ</t>
  </si>
  <si>
    <t>ΑΝΑΠΗΡΙΑ ΓΟΝΕΑ, ΤΕΚΝΟΥ, ΑΔΕΛΦΟΥ Ή ΣΥΖΥΓΟΥ</t>
  </si>
  <si>
    <t>ΜΟΡΙΑ ΑΝΑΠΗΡΙΑ</t>
  </si>
  <si>
    <t>ΗΛΙΚΙΑ</t>
  </si>
  <si>
    <t>ΜΟΡΙΑ ΗΛΙΚΙΑΣ</t>
  </si>
  <si>
    <t>ΣΥΝΟΛΟ</t>
  </si>
  <si>
    <t>ΜΠΑΤΖΑΚΑΣ</t>
  </si>
  <si>
    <t>ΝΙΚΟΛΑΟΣ</t>
  </si>
  <si>
    <t>Δεν υφίσταται</t>
  </si>
  <si>
    <t>Έως και 50 ετών</t>
  </si>
  <si>
    <t>ΘΡΗΣΚΟΥ</t>
  </si>
  <si>
    <t>ΦΑΝΗ</t>
  </si>
  <si>
    <t>Άνω των 50 ετών</t>
  </si>
  <si>
    <t>CELNIKU</t>
  </si>
  <si>
    <t>ANA</t>
  </si>
  <si>
    <t>ΜΠΑΛΟΥΤΗ</t>
  </si>
  <si>
    <t>ΟΛΓΑ</t>
  </si>
  <si>
    <t>ΝΑΙ</t>
  </si>
  <si>
    <t>ΤΣΟΛΑΚΗ</t>
  </si>
  <si>
    <t>ΑΝΑΣΤΑΣΙΑ</t>
  </si>
  <si>
    <t>50%-59%</t>
  </si>
  <si>
    <t>ΦΡΕΓΓΙΔΟΥ</t>
  </si>
  <si>
    <t>ΣΟΝΙΑ</t>
  </si>
  <si>
    <t>ΖΟΡΜΠΑ</t>
  </si>
  <si>
    <t>ΑΙΚΑΤΕΡΙΝΗ</t>
  </si>
  <si>
    <t>ΧΑΤΖΗΙΩΑΝΝΙΔΟΥ</t>
  </si>
  <si>
    <t>ΠΟΛΥΞΕΝΗ</t>
  </si>
  <si>
    <t>ΤΟΣΟΥΝΙΔΟΥ</t>
  </si>
  <si>
    <t>ΛΙΑΝΝΑ</t>
  </si>
  <si>
    <t>ΘΕΟΔΟΥΛΗΣ</t>
  </si>
  <si>
    <t>70% και άνω</t>
  </si>
  <si>
    <t>ΚΟΚΟΒΙΔΟΥ</t>
  </si>
  <si>
    <t>ΣΟΦΙΑ</t>
  </si>
  <si>
    <t>ΚΥΡΙΑΚΙΔΟΥ</t>
  </si>
  <si>
    <t>ΦΩΤΕΙΝΗ</t>
  </si>
  <si>
    <t>ΖΙΩΓΑ</t>
  </si>
  <si>
    <t>ΟΛΥΜΠΙΑ</t>
  </si>
  <si>
    <t>ΚΑΡΙΟΤΗΣ</t>
  </si>
  <si>
    <t>ΧΡΗΣΤΟΣ</t>
  </si>
  <si>
    <t>Ο ΔΗΜΑΡΧΟΣ</t>
  </si>
  <si>
    <t>ΠΑΝΤΕΛΕΗΜΩΝ ΤΣΑΚΙΡΗΣ</t>
  </si>
  <si>
    <r>
      <t xml:space="preserve">ΤΕΛΙΚΟΣ ΠΙΝΑΚΑΣ ΕΠΙΤΥΧΟΝΤΩΝ </t>
    </r>
    <r>
      <rPr>
        <b/>
        <u val="single"/>
        <sz val="11"/>
        <color indexed="8"/>
        <rFont val="Calibri"/>
        <family val="2"/>
      </rPr>
      <t xml:space="preserve"> ΜΕΡΙΚΗΣ</t>
    </r>
    <r>
      <rPr>
        <b/>
        <u val="single"/>
        <sz val="11"/>
        <rFont val="Calibri"/>
        <family val="2"/>
      </rPr>
      <t xml:space="preserve"> ΑΠΑΣΧΟΛΗΣΗΣ</t>
    </r>
    <r>
      <rPr>
        <b/>
        <sz val="11"/>
        <color indexed="8"/>
        <rFont val="Calibri"/>
        <family val="2"/>
      </rPr>
      <t xml:space="preserve"> ΤΗΣ ΣΟΧ 2/2020 (Α.Π.13956/20-8-2020 ) ΑΝΑΚΟΙΝΩΣΗΣ ΤΟΥ ΔΗΜΟΥ ΩΡΑΙΟΚΑΣΤΡΟΥ ΓΙΑ ΠΡΟΣΛΗΨΗ ΠΡΟΣΩΠΙΚΟΥ ΚΑΘΑΡΙΟΤΗΤΑΣ ΣΧΟΛΙΚΩΝ ΜΟΝΑΔΩΝ                             ΩΡΑΙΟΚΑΣΤΡΟ, 8/9/2020     ΑΡ.ΠΡΩΤ.:15435</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</si>
</sst>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theme="1"/>
      <name val="Calibri"/>
      <family val="2"/>
    </font>
    <font>
      <sz val="11"/>
      <color indexed="8"/>
      <name val="Calibri"/>
      <family val="2"/>
    </font>
    <font>
      <b/>
      <u val="single"/>
      <sz val="11"/>
      <color indexed="8"/>
      <name val="Calibri"/>
      <family val="2"/>
    </font>
    <font>
      <b/>
      <u val="single"/>
      <sz val="11"/>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21">
    <xf numFmtId="0" fontId="0" fillId="0" borderId="0" xfId="0" applyFont="1" applyAlignment="1">
      <alignment/>
    </xf>
    <xf numFmtId="0" fontId="37" fillId="0" borderId="10" xfId="0" applyFont="1" applyBorder="1" applyAlignment="1">
      <alignment horizontal="center" vertical="center" textRotation="90" wrapText="1"/>
    </xf>
    <xf numFmtId="0" fontId="37" fillId="0" borderId="10" xfId="0" applyFont="1" applyBorder="1" applyAlignment="1">
      <alignment horizontal="center" vertical="center" wrapText="1"/>
    </xf>
    <xf numFmtId="0" fontId="37" fillId="2" borderId="10" xfId="15" applyFont="1" applyBorder="1" applyAlignment="1">
      <alignment horizontal="center" vertical="center" textRotation="90" wrapText="1"/>
    </xf>
    <xf numFmtId="0" fontId="37" fillId="3" borderId="10" xfId="16" applyFont="1" applyBorder="1" applyAlignment="1">
      <alignment horizontal="center" vertical="center" textRotation="90" wrapText="1"/>
    </xf>
    <xf numFmtId="0" fontId="37" fillId="10" borderId="10" xfId="23" applyFont="1" applyBorder="1" applyAlignment="1">
      <alignment horizontal="center" vertical="center" textRotation="90" wrapText="1"/>
    </xf>
    <xf numFmtId="0" fontId="37" fillId="0" borderId="10" xfId="0" applyFont="1" applyBorder="1" applyAlignment="1">
      <alignment horizontal="center"/>
    </xf>
    <xf numFmtId="0" fontId="37" fillId="0" borderId="10" xfId="0" applyFont="1" applyBorder="1" applyAlignment="1">
      <alignment horizontal="center" vertical="center"/>
    </xf>
    <xf numFmtId="0" fontId="37" fillId="2" borderId="10" xfId="15" applyFont="1" applyBorder="1" applyAlignment="1">
      <alignment horizontal="center" vertical="center"/>
    </xf>
    <xf numFmtId="0" fontId="37" fillId="3" borderId="10" xfId="16" applyFont="1" applyBorder="1" applyAlignment="1">
      <alignment horizontal="center" vertical="center"/>
    </xf>
    <xf numFmtId="0" fontId="37" fillId="2" borderId="10" xfId="15" applyFont="1" applyFill="1" applyBorder="1" applyAlignment="1">
      <alignment horizontal="center" vertical="center"/>
    </xf>
    <xf numFmtId="0" fontId="37" fillId="10" borderId="10" xfId="23" applyFont="1" applyBorder="1" applyAlignment="1">
      <alignment horizontal="center" vertical="center"/>
    </xf>
    <xf numFmtId="0" fontId="37" fillId="3" borderId="10" xfId="16" applyFont="1" applyFill="1" applyBorder="1" applyAlignment="1">
      <alignment horizontal="center" vertical="center"/>
    </xf>
    <xf numFmtId="0" fontId="37" fillId="0" borderId="10" xfId="0" applyFont="1" applyFill="1" applyBorder="1" applyAlignment="1">
      <alignment horizontal="center"/>
    </xf>
    <xf numFmtId="0" fontId="37" fillId="2" borderId="10" xfId="15" applyFont="1" applyFill="1" applyBorder="1" applyAlignment="1">
      <alignment horizontal="center" vertical="center"/>
    </xf>
    <xf numFmtId="0" fontId="0" fillId="0" borderId="0" xfId="0" applyAlignment="1">
      <alignment/>
    </xf>
    <xf numFmtId="0" fontId="0" fillId="0" borderId="0" xfId="15" applyFill="1" applyAlignment="1">
      <alignment/>
    </xf>
    <xf numFmtId="0" fontId="0" fillId="0" borderId="0" xfId="16" applyFill="1" applyAlignment="1">
      <alignment/>
    </xf>
    <xf numFmtId="0" fontId="0" fillId="0" borderId="0" xfId="23" applyFill="1" applyAlignment="1">
      <alignment/>
    </xf>
    <xf numFmtId="0" fontId="34" fillId="0" borderId="10" xfId="0" applyFont="1" applyBorder="1" applyAlignment="1">
      <alignment horizontal="center" vertical="center" wrapText="1"/>
    </xf>
    <xf numFmtId="0" fontId="0" fillId="0" borderId="0" xfId="0" applyAlignment="1">
      <alignment horizont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3"/>
  <sheetViews>
    <sheetView tabSelected="1" zoomScalePageLayoutView="0" workbookViewId="0" topLeftCell="A1">
      <selection activeCell="A1" sqref="A1:U1"/>
    </sheetView>
  </sheetViews>
  <sheetFormatPr defaultColWidth="9.140625" defaultRowHeight="15"/>
  <cols>
    <col min="1" max="1" width="3.57421875" style="0" customWidth="1"/>
    <col min="2" max="2" width="5.8515625" style="0" customWidth="1"/>
    <col min="3" max="3" width="16.140625" style="0" customWidth="1"/>
    <col min="4" max="4" width="15.28125" style="0" customWidth="1"/>
    <col min="5" max="5" width="4.00390625" style="0" customWidth="1"/>
    <col min="6" max="6" width="5.140625" style="0" customWidth="1"/>
    <col min="7" max="7" width="5.00390625" style="0" customWidth="1"/>
    <col min="8" max="8" width="5.140625" style="0" customWidth="1"/>
    <col min="9" max="9" width="4.57421875" style="0" customWidth="1"/>
    <col min="10" max="10" width="3.57421875" style="0" customWidth="1"/>
    <col min="11" max="11" width="4.140625" style="0" customWidth="1"/>
    <col min="12" max="12" width="3.421875" style="0" customWidth="1"/>
    <col min="13" max="13" width="2.8515625" style="0" customWidth="1"/>
    <col min="14" max="14" width="3.140625" style="0" customWidth="1"/>
    <col min="15" max="15" width="4.421875" style="0" customWidth="1"/>
    <col min="16" max="16" width="4.28125" style="0" customWidth="1"/>
    <col min="17" max="17" width="10.57421875" style="0" customWidth="1"/>
    <col min="18" max="18" width="3.57421875" style="0" customWidth="1"/>
    <col min="19" max="19" width="12.8515625" style="0" customWidth="1"/>
    <col min="20" max="20" width="4.140625" style="0" customWidth="1"/>
    <col min="21" max="21" width="4.57421875" style="0" customWidth="1"/>
  </cols>
  <sheetData>
    <row r="1" spans="1:21" ht="45" customHeight="1">
      <c r="A1" s="19" t="s">
        <v>56</v>
      </c>
      <c r="B1" s="19"/>
      <c r="C1" s="19"/>
      <c r="D1" s="19"/>
      <c r="E1" s="19"/>
      <c r="F1" s="19"/>
      <c r="G1" s="19"/>
      <c r="H1" s="19"/>
      <c r="I1" s="19"/>
      <c r="J1" s="19"/>
      <c r="K1" s="19"/>
      <c r="L1" s="19"/>
      <c r="M1" s="19"/>
      <c r="N1" s="19"/>
      <c r="O1" s="19"/>
      <c r="P1" s="19"/>
      <c r="Q1" s="19"/>
      <c r="R1" s="19"/>
      <c r="S1" s="19"/>
      <c r="T1" s="19"/>
      <c r="U1" s="19"/>
    </row>
    <row r="2" spans="1:21" ht="120" customHeight="1">
      <c r="A2" s="1" t="s">
        <v>0</v>
      </c>
      <c r="B2" s="1" t="s">
        <v>1</v>
      </c>
      <c r="C2" s="2" t="s">
        <v>2</v>
      </c>
      <c r="D2" s="2" t="s">
        <v>3</v>
      </c>
      <c r="E2" s="3" t="s">
        <v>4</v>
      </c>
      <c r="F2" s="4" t="s">
        <v>5</v>
      </c>
      <c r="G2" s="3" t="s">
        <v>6</v>
      </c>
      <c r="H2" s="4" t="s">
        <v>7</v>
      </c>
      <c r="I2" s="3" t="s">
        <v>8</v>
      </c>
      <c r="J2" s="4" t="s">
        <v>9</v>
      </c>
      <c r="K2" s="3" t="s">
        <v>10</v>
      </c>
      <c r="L2" s="4" t="s">
        <v>11</v>
      </c>
      <c r="M2" s="3" t="s">
        <v>12</v>
      </c>
      <c r="N2" s="4" t="s">
        <v>13</v>
      </c>
      <c r="O2" s="3" t="s">
        <v>14</v>
      </c>
      <c r="P2" s="4" t="s">
        <v>15</v>
      </c>
      <c r="Q2" s="3" t="s">
        <v>16</v>
      </c>
      <c r="R2" s="4" t="s">
        <v>17</v>
      </c>
      <c r="S2" s="3" t="s">
        <v>18</v>
      </c>
      <c r="T2" s="4" t="s">
        <v>19</v>
      </c>
      <c r="U2" s="5" t="s">
        <v>20</v>
      </c>
    </row>
    <row r="3" spans="1:21" ht="15">
      <c r="A3" s="6">
        <v>1</v>
      </c>
      <c r="B3" s="7">
        <v>14472</v>
      </c>
      <c r="C3" s="7" t="s">
        <v>21</v>
      </c>
      <c r="D3" s="7" t="s">
        <v>22</v>
      </c>
      <c r="E3" s="8">
        <v>119</v>
      </c>
      <c r="F3" s="9">
        <f aca="true" t="shared" si="0" ref="F3:F16">E3*17</f>
        <v>2023</v>
      </c>
      <c r="G3" s="8">
        <v>600</v>
      </c>
      <c r="H3" s="9">
        <f aca="true" t="shared" si="1" ref="H3:H16">G3</f>
        <v>600</v>
      </c>
      <c r="I3" s="8">
        <v>4</v>
      </c>
      <c r="J3" s="9">
        <f aca="true" t="shared" si="2" ref="J3:J16">IF(I3&gt;=4,I3*10-10,0)</f>
        <v>30</v>
      </c>
      <c r="K3" s="8"/>
      <c r="L3" s="9">
        <f aca="true" t="shared" si="3" ref="L3:L16">IF(K3="ΝΑΙ",15,0)</f>
        <v>0</v>
      </c>
      <c r="M3" s="8"/>
      <c r="N3" s="9">
        <f aca="true" t="shared" si="4" ref="N3:N16">IF(M3&lt;3,M3*5,20)</f>
        <v>0</v>
      </c>
      <c r="O3" s="8"/>
      <c r="P3" s="9">
        <f aca="true" t="shared" si="5" ref="P3:P16">O3*10</f>
        <v>0</v>
      </c>
      <c r="Q3" s="10" t="s">
        <v>23</v>
      </c>
      <c r="R3" s="9">
        <f aca="true" t="shared" si="6" ref="R3:R16">IF(Q3="50%-59%",10,IF(Q3="60%-66%",12,IF(Q3="67%-69%",15,IF(Q3="70% και άνω",17,IF(Q3="Δεν υφίσταται",0)))))</f>
        <v>0</v>
      </c>
      <c r="S3" s="8" t="s">
        <v>24</v>
      </c>
      <c r="T3" s="9">
        <f aca="true" t="shared" si="7" ref="T3:T16">IF(S3="Έως και 50 ετών",10,20)</f>
        <v>10</v>
      </c>
      <c r="U3" s="11">
        <f aca="true" t="shared" si="8" ref="U3:U16">SUM(F3,H3,J3,L3,N3,P3,R3,T3)</f>
        <v>2663</v>
      </c>
    </row>
    <row r="4" spans="1:21" ht="15">
      <c r="A4" s="6">
        <v>2</v>
      </c>
      <c r="B4" s="7">
        <v>14171</v>
      </c>
      <c r="C4" s="7" t="s">
        <v>25</v>
      </c>
      <c r="D4" s="7" t="s">
        <v>26</v>
      </c>
      <c r="E4" s="10">
        <v>50</v>
      </c>
      <c r="F4" s="12">
        <f t="shared" si="0"/>
        <v>850</v>
      </c>
      <c r="G4" s="10">
        <v>637</v>
      </c>
      <c r="H4" s="12">
        <f t="shared" si="1"/>
        <v>637</v>
      </c>
      <c r="I4" s="10"/>
      <c r="J4" s="12">
        <f t="shared" si="2"/>
        <v>0</v>
      </c>
      <c r="K4" s="10"/>
      <c r="L4" s="12">
        <f t="shared" si="3"/>
        <v>0</v>
      </c>
      <c r="M4" s="10"/>
      <c r="N4" s="12">
        <f t="shared" si="4"/>
        <v>0</v>
      </c>
      <c r="O4" s="10"/>
      <c r="P4" s="12">
        <f t="shared" si="5"/>
        <v>0</v>
      </c>
      <c r="Q4" s="10" t="s">
        <v>23</v>
      </c>
      <c r="R4" s="12">
        <f t="shared" si="6"/>
        <v>0</v>
      </c>
      <c r="S4" s="10" t="s">
        <v>27</v>
      </c>
      <c r="T4" s="12">
        <f t="shared" si="7"/>
        <v>20</v>
      </c>
      <c r="U4" s="11">
        <f t="shared" si="8"/>
        <v>1507</v>
      </c>
    </row>
    <row r="5" spans="1:21" ht="15">
      <c r="A5" s="6">
        <v>3</v>
      </c>
      <c r="B5" s="13">
        <v>14528</v>
      </c>
      <c r="C5" s="13" t="s">
        <v>28</v>
      </c>
      <c r="D5" s="13" t="s">
        <v>29</v>
      </c>
      <c r="E5" s="14">
        <v>59</v>
      </c>
      <c r="F5" s="12">
        <f t="shared" si="0"/>
        <v>1003</v>
      </c>
      <c r="G5" s="10">
        <v>472</v>
      </c>
      <c r="H5" s="12">
        <f t="shared" si="1"/>
        <v>472</v>
      </c>
      <c r="I5" s="10"/>
      <c r="J5" s="12">
        <f t="shared" si="2"/>
        <v>0</v>
      </c>
      <c r="K5" s="10"/>
      <c r="L5" s="12">
        <f t="shared" si="3"/>
        <v>0</v>
      </c>
      <c r="M5" s="10"/>
      <c r="N5" s="12">
        <f t="shared" si="4"/>
        <v>0</v>
      </c>
      <c r="O5" s="10">
        <v>2</v>
      </c>
      <c r="P5" s="12">
        <f t="shared" si="5"/>
        <v>20</v>
      </c>
      <c r="Q5" s="10" t="s">
        <v>23</v>
      </c>
      <c r="R5" s="12">
        <f t="shared" si="6"/>
        <v>0</v>
      </c>
      <c r="S5" s="10" t="s">
        <v>24</v>
      </c>
      <c r="T5" s="12">
        <f t="shared" si="7"/>
        <v>10</v>
      </c>
      <c r="U5" s="11">
        <f t="shared" si="8"/>
        <v>1505</v>
      </c>
    </row>
    <row r="6" spans="1:21" ht="15">
      <c r="A6" s="6">
        <v>4</v>
      </c>
      <c r="B6" s="6">
        <v>14474</v>
      </c>
      <c r="C6" s="6" t="s">
        <v>30</v>
      </c>
      <c r="D6" s="6" t="s">
        <v>31</v>
      </c>
      <c r="E6" s="10">
        <v>50</v>
      </c>
      <c r="F6" s="12">
        <f t="shared" si="0"/>
        <v>850</v>
      </c>
      <c r="G6" s="10">
        <v>294</v>
      </c>
      <c r="H6" s="12">
        <f t="shared" si="1"/>
        <v>294</v>
      </c>
      <c r="I6" s="10"/>
      <c r="J6" s="12">
        <f t="shared" si="2"/>
        <v>0</v>
      </c>
      <c r="K6" s="10" t="s">
        <v>32</v>
      </c>
      <c r="L6" s="12">
        <f t="shared" si="3"/>
        <v>15</v>
      </c>
      <c r="M6" s="10"/>
      <c r="N6" s="12">
        <f t="shared" si="4"/>
        <v>0</v>
      </c>
      <c r="O6" s="10"/>
      <c r="P6" s="12">
        <f t="shared" si="5"/>
        <v>0</v>
      </c>
      <c r="Q6" s="10" t="s">
        <v>23</v>
      </c>
      <c r="R6" s="12">
        <f t="shared" si="6"/>
        <v>0</v>
      </c>
      <c r="S6" s="10" t="s">
        <v>27</v>
      </c>
      <c r="T6" s="12">
        <f t="shared" si="7"/>
        <v>20</v>
      </c>
      <c r="U6" s="11">
        <f t="shared" si="8"/>
        <v>1179</v>
      </c>
    </row>
    <row r="7" spans="1:21" ht="15">
      <c r="A7" s="6">
        <v>5</v>
      </c>
      <c r="B7" s="6">
        <v>14927</v>
      </c>
      <c r="C7" s="6" t="s">
        <v>33</v>
      </c>
      <c r="D7" s="6" t="s">
        <v>34</v>
      </c>
      <c r="E7" s="14">
        <v>21</v>
      </c>
      <c r="F7" s="12">
        <f t="shared" si="0"/>
        <v>357</v>
      </c>
      <c r="G7" s="10">
        <v>410</v>
      </c>
      <c r="H7" s="12">
        <f t="shared" si="1"/>
        <v>410</v>
      </c>
      <c r="I7" s="10"/>
      <c r="J7" s="12">
        <f t="shared" si="2"/>
        <v>0</v>
      </c>
      <c r="K7" s="10" t="s">
        <v>32</v>
      </c>
      <c r="L7" s="12">
        <f t="shared" si="3"/>
        <v>15</v>
      </c>
      <c r="M7" s="10">
        <v>2</v>
      </c>
      <c r="N7" s="12">
        <f t="shared" si="4"/>
        <v>10</v>
      </c>
      <c r="O7" s="10"/>
      <c r="P7" s="12">
        <f t="shared" si="5"/>
        <v>0</v>
      </c>
      <c r="Q7" s="10" t="s">
        <v>35</v>
      </c>
      <c r="R7" s="12">
        <f t="shared" si="6"/>
        <v>10</v>
      </c>
      <c r="S7" s="10" t="s">
        <v>24</v>
      </c>
      <c r="T7" s="12">
        <f t="shared" si="7"/>
        <v>10</v>
      </c>
      <c r="U7" s="11">
        <f t="shared" si="8"/>
        <v>812</v>
      </c>
    </row>
    <row r="8" spans="1:21" ht="15">
      <c r="A8" s="6">
        <v>6</v>
      </c>
      <c r="B8" s="6">
        <v>14549</v>
      </c>
      <c r="C8" s="6" t="s">
        <v>36</v>
      </c>
      <c r="D8" s="6" t="s">
        <v>37</v>
      </c>
      <c r="E8" s="14">
        <v>28</v>
      </c>
      <c r="F8" s="12">
        <f t="shared" si="0"/>
        <v>476</v>
      </c>
      <c r="G8" s="10"/>
      <c r="H8" s="12">
        <f t="shared" si="1"/>
        <v>0</v>
      </c>
      <c r="I8" s="10">
        <v>9</v>
      </c>
      <c r="J8" s="12">
        <f t="shared" si="2"/>
        <v>80</v>
      </c>
      <c r="K8" s="10"/>
      <c r="L8" s="12">
        <f t="shared" si="3"/>
        <v>0</v>
      </c>
      <c r="M8" s="10"/>
      <c r="N8" s="12">
        <f t="shared" si="4"/>
        <v>0</v>
      </c>
      <c r="O8" s="10"/>
      <c r="P8" s="12">
        <f t="shared" si="5"/>
        <v>0</v>
      </c>
      <c r="Q8" s="10" t="s">
        <v>23</v>
      </c>
      <c r="R8" s="12">
        <f t="shared" si="6"/>
        <v>0</v>
      </c>
      <c r="S8" s="10" t="s">
        <v>24</v>
      </c>
      <c r="T8" s="12">
        <f t="shared" si="7"/>
        <v>10</v>
      </c>
      <c r="U8" s="11">
        <f t="shared" si="8"/>
        <v>566</v>
      </c>
    </row>
    <row r="9" spans="1:21" ht="15">
      <c r="A9" s="6">
        <v>7</v>
      </c>
      <c r="B9" s="7">
        <v>14436</v>
      </c>
      <c r="C9" s="7" t="s">
        <v>38</v>
      </c>
      <c r="D9" s="7" t="s">
        <v>39</v>
      </c>
      <c r="E9" s="10">
        <v>30</v>
      </c>
      <c r="F9" s="12">
        <f t="shared" si="0"/>
        <v>510</v>
      </c>
      <c r="G9" s="10"/>
      <c r="H9" s="12">
        <f t="shared" si="1"/>
        <v>0</v>
      </c>
      <c r="I9" s="10"/>
      <c r="J9" s="12">
        <f t="shared" si="2"/>
        <v>0</v>
      </c>
      <c r="K9" s="10" t="s">
        <v>32</v>
      </c>
      <c r="L9" s="12">
        <f t="shared" si="3"/>
        <v>15</v>
      </c>
      <c r="M9" s="10">
        <v>1</v>
      </c>
      <c r="N9" s="12">
        <f t="shared" si="4"/>
        <v>5</v>
      </c>
      <c r="O9" s="10"/>
      <c r="P9" s="12">
        <f t="shared" si="5"/>
        <v>0</v>
      </c>
      <c r="Q9" s="10" t="s">
        <v>23</v>
      </c>
      <c r="R9" s="12">
        <f t="shared" si="6"/>
        <v>0</v>
      </c>
      <c r="S9" s="10" t="s">
        <v>24</v>
      </c>
      <c r="T9" s="12">
        <f t="shared" si="7"/>
        <v>10</v>
      </c>
      <c r="U9" s="11">
        <f t="shared" si="8"/>
        <v>540</v>
      </c>
    </row>
    <row r="10" spans="1:21" ht="15">
      <c r="A10" s="6">
        <v>8</v>
      </c>
      <c r="B10" s="6">
        <v>14158</v>
      </c>
      <c r="C10" s="6" t="s">
        <v>40</v>
      </c>
      <c r="D10" s="6" t="s">
        <v>41</v>
      </c>
      <c r="E10" s="14">
        <v>22</v>
      </c>
      <c r="F10" s="12">
        <f t="shared" si="0"/>
        <v>374</v>
      </c>
      <c r="G10" s="10"/>
      <c r="H10" s="12">
        <f t="shared" si="1"/>
        <v>0</v>
      </c>
      <c r="I10" s="10">
        <v>4</v>
      </c>
      <c r="J10" s="12">
        <f t="shared" si="2"/>
        <v>30</v>
      </c>
      <c r="K10" s="10"/>
      <c r="L10" s="12">
        <f t="shared" si="3"/>
        <v>0</v>
      </c>
      <c r="M10" s="10"/>
      <c r="N10" s="12">
        <f t="shared" si="4"/>
        <v>0</v>
      </c>
      <c r="O10" s="10"/>
      <c r="P10" s="12">
        <f t="shared" si="5"/>
        <v>0</v>
      </c>
      <c r="Q10" s="10" t="s">
        <v>23</v>
      </c>
      <c r="R10" s="12">
        <f t="shared" si="6"/>
        <v>0</v>
      </c>
      <c r="S10" s="10" t="s">
        <v>24</v>
      </c>
      <c r="T10" s="12">
        <f t="shared" si="7"/>
        <v>10</v>
      </c>
      <c r="U10" s="11">
        <f t="shared" si="8"/>
        <v>414</v>
      </c>
    </row>
    <row r="11" spans="1:21" ht="15">
      <c r="A11" s="6">
        <v>9</v>
      </c>
      <c r="B11" s="6">
        <v>14048</v>
      </c>
      <c r="C11" s="6" t="s">
        <v>42</v>
      </c>
      <c r="D11" s="6" t="s">
        <v>43</v>
      </c>
      <c r="E11" s="14">
        <v>20</v>
      </c>
      <c r="F11" s="12">
        <f t="shared" si="0"/>
        <v>340</v>
      </c>
      <c r="G11" s="10"/>
      <c r="H11" s="12">
        <f t="shared" si="1"/>
        <v>0</v>
      </c>
      <c r="I11" s="10"/>
      <c r="J11" s="12">
        <f t="shared" si="2"/>
        <v>0</v>
      </c>
      <c r="K11" s="10"/>
      <c r="L11" s="12">
        <f t="shared" si="3"/>
        <v>0</v>
      </c>
      <c r="M11" s="10"/>
      <c r="N11" s="12">
        <f t="shared" si="4"/>
        <v>0</v>
      </c>
      <c r="O11" s="10"/>
      <c r="P11" s="12">
        <f t="shared" si="5"/>
        <v>0</v>
      </c>
      <c r="Q11" s="10" t="s">
        <v>23</v>
      </c>
      <c r="R11" s="12">
        <f t="shared" si="6"/>
        <v>0</v>
      </c>
      <c r="S11" s="10" t="s">
        <v>27</v>
      </c>
      <c r="T11" s="12">
        <f t="shared" si="7"/>
        <v>20</v>
      </c>
      <c r="U11" s="11">
        <f t="shared" si="8"/>
        <v>360</v>
      </c>
    </row>
    <row r="12" spans="1:21" ht="15">
      <c r="A12" s="6">
        <v>10</v>
      </c>
      <c r="B12" s="6">
        <v>14926</v>
      </c>
      <c r="C12" s="6" t="s">
        <v>44</v>
      </c>
      <c r="D12" s="6" t="s">
        <v>22</v>
      </c>
      <c r="E12" s="14">
        <v>9</v>
      </c>
      <c r="F12" s="12">
        <f t="shared" si="0"/>
        <v>153</v>
      </c>
      <c r="G12" s="10">
        <v>136</v>
      </c>
      <c r="H12" s="12">
        <f t="shared" si="1"/>
        <v>136</v>
      </c>
      <c r="I12" s="10"/>
      <c r="J12" s="12">
        <f t="shared" si="2"/>
        <v>0</v>
      </c>
      <c r="K12" s="10" t="s">
        <v>32</v>
      </c>
      <c r="L12" s="12">
        <f t="shared" si="3"/>
        <v>15</v>
      </c>
      <c r="M12" s="10">
        <v>2</v>
      </c>
      <c r="N12" s="12">
        <f t="shared" si="4"/>
        <v>10</v>
      </c>
      <c r="O12" s="10"/>
      <c r="P12" s="12">
        <f t="shared" si="5"/>
        <v>0</v>
      </c>
      <c r="Q12" s="10" t="s">
        <v>45</v>
      </c>
      <c r="R12" s="12">
        <f t="shared" si="6"/>
        <v>17</v>
      </c>
      <c r="S12" s="10" t="s">
        <v>24</v>
      </c>
      <c r="T12" s="12">
        <f t="shared" si="7"/>
        <v>10</v>
      </c>
      <c r="U12" s="11">
        <f t="shared" si="8"/>
        <v>341</v>
      </c>
    </row>
    <row r="13" spans="1:21" ht="15">
      <c r="A13" s="6">
        <v>11</v>
      </c>
      <c r="B13" s="7">
        <v>14459</v>
      </c>
      <c r="C13" s="7" t="s">
        <v>46</v>
      </c>
      <c r="D13" s="7" t="s">
        <v>47</v>
      </c>
      <c r="E13" s="10">
        <v>15</v>
      </c>
      <c r="F13" s="12">
        <f t="shared" si="0"/>
        <v>255</v>
      </c>
      <c r="G13" s="10"/>
      <c r="H13" s="12">
        <f t="shared" si="1"/>
        <v>0</v>
      </c>
      <c r="I13" s="10"/>
      <c r="J13" s="12">
        <f t="shared" si="2"/>
        <v>0</v>
      </c>
      <c r="K13" s="10"/>
      <c r="L13" s="12">
        <f t="shared" si="3"/>
        <v>0</v>
      </c>
      <c r="M13" s="10">
        <v>2</v>
      </c>
      <c r="N13" s="12">
        <f t="shared" si="4"/>
        <v>10</v>
      </c>
      <c r="O13" s="10">
        <v>2</v>
      </c>
      <c r="P13" s="12">
        <f t="shared" si="5"/>
        <v>20</v>
      </c>
      <c r="Q13" s="10" t="s">
        <v>23</v>
      </c>
      <c r="R13" s="12">
        <f t="shared" si="6"/>
        <v>0</v>
      </c>
      <c r="S13" s="10" t="s">
        <v>24</v>
      </c>
      <c r="T13" s="12">
        <f t="shared" si="7"/>
        <v>10</v>
      </c>
      <c r="U13" s="11">
        <f t="shared" si="8"/>
        <v>295</v>
      </c>
    </row>
    <row r="14" spans="1:21" ht="15">
      <c r="A14" s="6">
        <v>12</v>
      </c>
      <c r="B14" s="6">
        <v>14083</v>
      </c>
      <c r="C14" s="6" t="s">
        <v>48</v>
      </c>
      <c r="D14" s="6" t="s">
        <v>49</v>
      </c>
      <c r="E14" s="10">
        <v>13</v>
      </c>
      <c r="F14" s="12">
        <f t="shared" si="0"/>
        <v>221</v>
      </c>
      <c r="G14" s="10"/>
      <c r="H14" s="12">
        <f t="shared" si="1"/>
        <v>0</v>
      </c>
      <c r="I14" s="10"/>
      <c r="J14" s="12">
        <f t="shared" si="2"/>
        <v>0</v>
      </c>
      <c r="K14" s="10" t="s">
        <v>32</v>
      </c>
      <c r="L14" s="12">
        <f t="shared" si="3"/>
        <v>15</v>
      </c>
      <c r="M14" s="10">
        <v>1</v>
      </c>
      <c r="N14" s="12">
        <f t="shared" si="4"/>
        <v>5</v>
      </c>
      <c r="O14" s="10">
        <v>3</v>
      </c>
      <c r="P14" s="12">
        <f t="shared" si="5"/>
        <v>30</v>
      </c>
      <c r="Q14" s="10" t="s">
        <v>23</v>
      </c>
      <c r="R14" s="12">
        <f t="shared" si="6"/>
        <v>0</v>
      </c>
      <c r="S14" s="10" t="s">
        <v>24</v>
      </c>
      <c r="T14" s="12">
        <f t="shared" si="7"/>
        <v>10</v>
      </c>
      <c r="U14" s="11">
        <f t="shared" si="8"/>
        <v>281</v>
      </c>
    </row>
    <row r="15" spans="1:21" ht="15">
      <c r="A15" s="6">
        <v>13</v>
      </c>
      <c r="B15" s="7">
        <v>14273</v>
      </c>
      <c r="C15" s="7" t="s">
        <v>50</v>
      </c>
      <c r="D15" s="7" t="s">
        <v>51</v>
      </c>
      <c r="E15" s="10">
        <v>15</v>
      </c>
      <c r="F15" s="12">
        <f t="shared" si="0"/>
        <v>255</v>
      </c>
      <c r="G15" s="10"/>
      <c r="H15" s="12">
        <f t="shared" si="1"/>
        <v>0</v>
      </c>
      <c r="I15" s="10"/>
      <c r="J15" s="12">
        <f t="shared" si="2"/>
        <v>0</v>
      </c>
      <c r="K15" s="10"/>
      <c r="L15" s="12">
        <f t="shared" si="3"/>
        <v>0</v>
      </c>
      <c r="M15" s="10">
        <v>2</v>
      </c>
      <c r="N15" s="12">
        <f t="shared" si="4"/>
        <v>10</v>
      </c>
      <c r="O15" s="10"/>
      <c r="P15" s="12">
        <f t="shared" si="5"/>
        <v>0</v>
      </c>
      <c r="Q15" s="10" t="s">
        <v>23</v>
      </c>
      <c r="R15" s="12">
        <f t="shared" si="6"/>
        <v>0</v>
      </c>
      <c r="S15" s="10" t="s">
        <v>24</v>
      </c>
      <c r="T15" s="12">
        <f t="shared" si="7"/>
        <v>10</v>
      </c>
      <c r="U15" s="11">
        <f t="shared" si="8"/>
        <v>275</v>
      </c>
    </row>
    <row r="16" spans="1:21" ht="15">
      <c r="A16" s="6">
        <v>14</v>
      </c>
      <c r="B16" s="7">
        <v>14545</v>
      </c>
      <c r="C16" s="7" t="s">
        <v>52</v>
      </c>
      <c r="D16" s="7" t="s">
        <v>53</v>
      </c>
      <c r="E16" s="10">
        <v>10</v>
      </c>
      <c r="F16" s="12">
        <f t="shared" si="0"/>
        <v>170</v>
      </c>
      <c r="G16" s="10"/>
      <c r="H16" s="12">
        <f t="shared" si="1"/>
        <v>0</v>
      </c>
      <c r="I16" s="10">
        <v>4</v>
      </c>
      <c r="J16" s="12">
        <f t="shared" si="2"/>
        <v>30</v>
      </c>
      <c r="K16" s="10"/>
      <c r="L16" s="12">
        <f t="shared" si="3"/>
        <v>0</v>
      </c>
      <c r="M16" s="10">
        <v>1</v>
      </c>
      <c r="N16" s="12">
        <f t="shared" si="4"/>
        <v>5</v>
      </c>
      <c r="O16" s="10"/>
      <c r="P16" s="12">
        <f t="shared" si="5"/>
        <v>0</v>
      </c>
      <c r="Q16" s="10" t="s">
        <v>23</v>
      </c>
      <c r="R16" s="12">
        <f t="shared" si="6"/>
        <v>0</v>
      </c>
      <c r="S16" s="10" t="s">
        <v>27</v>
      </c>
      <c r="T16" s="12">
        <f t="shared" si="7"/>
        <v>20</v>
      </c>
      <c r="U16" s="11">
        <f t="shared" si="8"/>
        <v>225</v>
      </c>
    </row>
    <row r="17" spans="3:4" ht="15">
      <c r="C17" s="15"/>
      <c r="D17" s="15"/>
    </row>
    <row r="18" spans="3:21" ht="15">
      <c r="C18" s="15"/>
      <c r="D18" s="15"/>
      <c r="E18" s="16"/>
      <c r="F18" s="17"/>
      <c r="G18" s="16"/>
      <c r="H18" s="17"/>
      <c r="I18" s="16"/>
      <c r="J18" s="17"/>
      <c r="K18" s="16"/>
      <c r="L18" s="17"/>
      <c r="M18" s="16"/>
      <c r="N18" s="17"/>
      <c r="O18" s="16"/>
      <c r="P18" s="17"/>
      <c r="Q18" s="16"/>
      <c r="R18" s="17"/>
      <c r="S18" s="16"/>
      <c r="T18" s="17"/>
      <c r="U18" s="18"/>
    </row>
    <row r="19" spans="3:21" ht="15">
      <c r="C19" s="15"/>
      <c r="D19" s="15"/>
      <c r="E19" s="16"/>
      <c r="F19" s="17"/>
      <c r="G19" s="16"/>
      <c r="H19" s="17"/>
      <c r="I19" s="16"/>
      <c r="J19" s="17"/>
      <c r="K19" s="16"/>
      <c r="L19" s="17"/>
      <c r="M19" s="20" t="s">
        <v>54</v>
      </c>
      <c r="N19" s="20"/>
      <c r="O19" s="20"/>
      <c r="P19" s="20"/>
      <c r="Q19" s="20"/>
      <c r="R19" s="20"/>
      <c r="S19" s="20"/>
      <c r="T19" s="17"/>
      <c r="U19" s="18"/>
    </row>
    <row r="20" spans="3:4" ht="15">
      <c r="C20" s="15"/>
      <c r="D20" s="15"/>
    </row>
    <row r="21" spans="3:4" ht="15">
      <c r="C21" s="15"/>
      <c r="D21" s="15"/>
    </row>
    <row r="22" spans="3:4" ht="15">
      <c r="C22" s="15"/>
      <c r="D22" s="15"/>
    </row>
    <row r="23" spans="3:19" ht="15">
      <c r="C23" s="15"/>
      <c r="D23" s="15"/>
      <c r="M23" s="20" t="s">
        <v>55</v>
      </c>
      <c r="N23" s="20"/>
      <c r="O23" s="20"/>
      <c r="P23" s="20"/>
      <c r="Q23" s="20"/>
      <c r="R23" s="20"/>
      <c r="S23" s="20"/>
    </row>
  </sheetData>
  <sheetProtection/>
  <mergeCells count="3">
    <mergeCell ref="A1:U1"/>
    <mergeCell ref="M19:S19"/>
    <mergeCell ref="M23:S23"/>
  </mergeCells>
  <dataValidations count="8">
    <dataValidation type="list" allowBlank="1" showInputMessage="1" showErrorMessage="1" promptTitle="ΕΜΠΕΡΙΑ ΑΙΘΟΥΣΕΣ" prompt="Μία (1) μονάδα ανά μήνα για κάθε ανατεθείσα αίθουσα με ανώτατο όριο τις δέκα επτά (17) μονάδες ανά μήνα" sqref="G3:G16">
      <formula1>$B$38:$B$3038</formula1>
    </dataValidation>
    <dataValidation type="list" allowBlank="1" showInputMessage="1" showErrorMessage="1" promptTitle="ΑΝΑΠΗΡΙΑ" prompt="Οι υποψήφιοι που έχουν γονείς, τέκνο, σύζυγο ή αδερφό και ασκούν το δικαίωμα προστασίας από την αναπηρία ατόμων με ποσοστό αναπηρίας 67% και άνω, εξαιτίας βαριών ψυχικών και σωματικών παθήσεων ή με ποσοστό αναπηρίας τουλάχιστον 50%." sqref="Q3:Q16">
      <formula1>#REF!</formula1>
    </dataValidation>
    <dataValidation type="list" allowBlank="1" showInputMessage="1" showErrorMessage="1" promptTitle="ΠΟΛΥΤΕΚΝΙΑ" prompt="Οι πολύτεκνοι που αποδεικνύουν την ιδιότητα του πολύτεκνου, είτε είναι οι ίδιοι πολύτεκνοι είτε είναι τέκνα πολύτεκνης οικογένειας, μοριοδοτούνται με είκοσι (20) μονάδες. Για κάθε τέκνο πέραν του τρίτου, οι υποψήφιοι λαμβάνουν δέκα (10) μονάδες για κάθε τ" sqref="I3:I16">
      <formula1>$B$38:$B$58</formula1>
    </dataValidation>
    <dataValidation type="list" allowBlank="1" showInputMessage="1" showErrorMessage="1" promptTitle="ΗΛΙΚΙΑ" prompt="Ηλικία έως και 50 ετών μοριοδοτείται με δέκα (10) μονάδες.&#10;Ηλικία άνω των 50 ετών μοριοδοτείται με είκοσι (20) μονάδες." sqref="S3:S16">
      <formula1>#REF!</formula1>
    </dataValidation>
    <dataValidation type="list" allowBlank="1" showInputMessage="1" showErrorMessage="1" promptTitle="ΜΟΝΟΓΟΝΕΪΚΗ ΟΙΚΟΓΕΝΕΙΑ" prompt="Ο υποψήφιος που είναι γονέας μονογονεϊκής οικογένειας μοριοδοτείται με δέκα (10) μονάδες για κάθε ένα (1) τέκνο του. " sqref="O3:O16">
      <formula1>$B$38:$B$41</formula1>
    </dataValidation>
    <dataValidation type="list" allowBlank="1" showInputMessage="1" showErrorMessage="1" promptTitle="ΑΝΗΛΙΚΑ ΤΕΚΝΑ" prompt="Οι υποψήφιοι μοριοδοτούνται με πέντε (5) μονάδες για καθένα ανήλικο τέκνο τους μέχρι τον αριθμό των δύο πρώτων τέκνων και με δέκα (10) μονάδες για κάθε επιπλέον τέκνων πέραν των δύο πρώτων" sqref="M3:M16">
      <formula1>$B$38:$B$41</formula1>
    </dataValidation>
    <dataValidation type="list" allowBlank="1" showInputMessage="1" showErrorMessage="1" promptTitle="ΤΡΙΤΕΚΝΙΑ" prompt="Οι υποψήφιοι που αποδεικνύουν την ιδιότητα του τρίτεκνου, είτε είναι οι ίδιοι τρίτεκνοι είτε είναι τέκνα τρίτεκνης οικογένειας, μοριοδοτούνται με δέκα πέντε (15) μονάδες." sqref="K3:K16">
      <formula1>$C$38:$C$55</formula1>
    </dataValidation>
    <dataValidation type="list" allowBlank="1" showInputMessage="1" showErrorMessage="1" promptTitle="ΕΜΠΕΡΙΑ" prompt="Η εμπειρία για την απασχόληση σε αντίστοιχη θέση σχολικής μονάδας του οικείου Δήμου που έχει διανυθεί με συμβάσεις εργασίας Ιδιωτικού Δικαίου Ορισμένου Χρόνου ή με συμβάσεις μίσθωσης έργου μέσω των σχολικών επιτροπών" sqref="E3:E16">
      <formula1>$B$38:$B$3038</formula1>
    </dataValidation>
  </dataValidations>
  <printOptions/>
  <pageMargins left="0.25" right="0.25"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kxanthopoulos</dc:creator>
  <cp:keywords/>
  <dc:description/>
  <cp:lastModifiedBy>kxanthopoulos</cp:lastModifiedBy>
  <dcterms:created xsi:type="dcterms:W3CDTF">2020-09-08T08:25:42Z</dcterms:created>
  <dcterms:modified xsi:type="dcterms:W3CDTF">2020-09-08T10:38:31Z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